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DC_11\Downloads\"/>
    </mc:Choice>
  </mc:AlternateContent>
  <xr:revisionPtr revIDLastSave="0" documentId="12_ncr:500000_{88DE2ECB-D8A6-4260-92BB-0E8611C2BDC4}" xr6:coauthVersionLast="31" xr6:coauthVersionMax="31" xr10:uidLastSave="{00000000-0000-0000-0000-000000000000}"/>
  <bookViews>
    <workbookView xWindow="0" yWindow="0" windowWidth="24000" windowHeight="8925" xr2:uid="{00000000-000D-0000-FFFF-FFFF00000000}"/>
  </bookViews>
  <sheets>
    <sheet name="Sueldos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1" l="1"/>
  <c r="O28" i="1"/>
  <c r="N28" i="1"/>
  <c r="M28" i="1"/>
  <c r="L28" i="1"/>
  <c r="K28" i="1"/>
  <c r="J28" i="1"/>
  <c r="I28" i="1"/>
  <c r="H28" i="1"/>
  <c r="G28" i="1"/>
  <c r="F28" i="1"/>
  <c r="E28" i="1"/>
  <c r="D28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28" i="1" s="1"/>
  <c r="P30" i="1" s="1"/>
</calcChain>
</file>

<file path=xl/sharedStrings.xml><?xml version="1.0" encoding="utf-8"?>
<sst xmlns="http://schemas.openxmlformats.org/spreadsheetml/2006/main" count="71" uniqueCount="53">
  <si>
    <t>Razón Social</t>
  </si>
  <si>
    <t>PARTIDO DEMOCRATA CRISTIANO</t>
  </si>
  <si>
    <t>Dirección</t>
  </si>
  <si>
    <t>AVDA LIB. BDO O'HIGGINS Nº 1460</t>
  </si>
  <si>
    <t>R.U.T.</t>
  </si>
  <si>
    <t>71468400-0</t>
  </si>
  <si>
    <t>Giro</t>
  </si>
  <si>
    <t>PARTIDO POLITICO</t>
  </si>
  <si>
    <t>INFORME DE GASTO POR REMUNERACIONES</t>
  </si>
  <si>
    <t>Nombre</t>
  </si>
  <si>
    <t>Cargo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</si>
  <si>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</si>
  <si>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</si>
  <si>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</si>
  <si>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</si>
  <si>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</si>
  <si>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</si>
  <si>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</si>
  <si>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</si>
  <si>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</si>
  <si>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</si>
  <si>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</si>
  <si>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</si>
  <si>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</si>
  <si>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AROS LOPEZ EDITH PATRICA</t>
  </si>
  <si>
    <t>ENC REDES SOC Y AUDIOVISUAL</t>
  </si>
  <si>
    <t>Total Haber</t>
  </si>
  <si>
    <t>CARO PINTO TAMAHI PAOLA DEL CARMEN</t>
  </si>
  <si>
    <t>CONTABILIDAD</t>
  </si>
  <si>
    <t>CRUZ OVALLE FRANCISCO JOSE</t>
  </si>
  <si>
    <t>PROMOTOR-COBRADOR-COMISIONISTA</t>
  </si>
  <si>
    <t>CUEVAS ALANIZ ROLANDO</t>
  </si>
  <si>
    <t>PORTERO</t>
  </si>
  <si>
    <t>FIGUERAS DIAZ CRISTIAN ANDRES</t>
  </si>
  <si>
    <t>JEFE GABINETE SECR. NAC.</t>
  </si>
  <si>
    <t>HEINRICHSEN ALVAREZ JUAN EDUARDO</t>
  </si>
  <si>
    <t>PERIODISTA</t>
  </si>
  <si>
    <t>HERNANDEZ MORALES ROSARIO PAZ</t>
  </si>
  <si>
    <t>ASESORA ELECTORAL</t>
  </si>
  <si>
    <t>LUQUE ZAPATA ANITA MARIA</t>
  </si>
  <si>
    <t>SECRETARIA PRESIDENCIA</t>
  </si>
  <si>
    <t>NUÑEZ GUAJARDO ROSA AMELIA</t>
  </si>
  <si>
    <t>ADIMISTRATIVO</t>
  </si>
  <si>
    <t>OLGUIN SALAZAR ROBERTO MARCELINO</t>
  </si>
  <si>
    <t>PARADA CID MIRTA MARCELA</t>
  </si>
  <si>
    <t>SECRETARIA</t>
  </si>
  <si>
    <t>PINIJANS MANCILLA NINOSKA MONSERRAT</t>
  </si>
  <si>
    <t>ADMINISTRATIVA</t>
  </si>
  <si>
    <t>ROMERO ESCOBAR GUILLERMINA DEL CARMEN</t>
  </si>
  <si>
    <t>TORRES ARAGON RODRIGO ANDRES</t>
  </si>
  <si>
    <t>AUX. OFICINA</t>
  </si>
  <si>
    <t>ZEGARRA BORI CONSTANZA BELEN</t>
  </si>
  <si>
    <t>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</si>
</sst>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$&quot;* #,##0_ ;_ &quot;$&quot;* \-#,##0_ ;_ &quot;$&quot;* &quot;-&quot;_ ;_ @_ "/>
    <numFmt numFmtId="41" formatCode="_ * #,##0_ ;_ * \-#,##0_ ;_ * &quot;-&quot;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 Light"/>
      <family val="1"/>
      <scheme val="major"/>
    </font>
    <font>
      <sz val="9"/>
      <color theme="1"/>
      <name val="Calibri Light"/>
      <family val="1"/>
      <scheme val="major"/>
    </font>
    <font>
      <b/>
      <sz val="16"/>
      <color indexed="8"/>
      <name val="Calibri Light"/>
      <family val="1"/>
      <scheme val="major"/>
    </font>
    <font>
      <b/>
      <sz val="9"/>
      <color theme="1"/>
      <name val="Calibri Light"/>
      <family val="1"/>
      <scheme val="major"/>
    </font>
    <font>
      <b/>
      <sz val="9"/>
      <color indexed="8"/>
      <name val="Calibri Light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NumberFormat="1" applyFont="1" applyFill="1" applyBorder="1" applyAlignment="1" applyProtection="1"/>
    <xf numFmtId="41" fontId="3" fillId="0" borderId="0" xfId="1" applyFont="1" applyFill="1" applyBorder="1" applyAlignment="1" applyProtection="1"/>
    <xf numFmtId="41" fontId="4" fillId="0" borderId="0" xfId="1" applyFont="1" applyBorder="1" applyAlignment="1">
      <alignment horizontal="center" vertical="center"/>
    </xf>
    <xf numFmtId="41" fontId="2" fillId="0" borderId="0" xfId="1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6" fillId="0" borderId="0" xfId="0" applyFont="1" applyBorder="1" applyAlignment="1">
      <alignment horizontal="center" vertical="center"/>
    </xf>
    <xf numFmtId="41" fontId="6" fillId="0" borderId="0" xfId="1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/>
    <xf numFmtId="0" fontId="6" fillId="0" borderId="0" xfId="0" applyFont="1" applyBorder="1" applyAlignment="1">
      <alignment horizontal="left" vertical="center"/>
    </xf>
    <xf numFmtId="41" fontId="6" fillId="0" borderId="0" xfId="1" applyFont="1" applyBorder="1" applyAlignment="1">
      <alignment horizontal="right" vertical="center"/>
    </xf>
    <xf numFmtId="41" fontId="5" fillId="0" borderId="0" xfId="1" applyFont="1" applyFill="1" applyBorder="1" applyAlignment="1" applyProtection="1"/>
    <xf numFmtId="42" fontId="3" fillId="0" borderId="0" xfId="2" applyFont="1" applyFill="1" applyBorder="1" applyAlignment="1" applyProtection="1"/>
    <xf numFmtId="42" fontId="3" fillId="0" borderId="0" xfId="2" applyFont="1"/>
    <xf numFmtId="42" fontId="6" fillId="0" borderId="0" xfId="2" applyFont="1" applyBorder="1" applyAlignment="1">
      <alignment horizontal="right" vertical="center"/>
    </xf>
    <xf numFmtId="0" fontId="3" fillId="0" borderId="0" xfId="0" applyFont="1"/>
    <xf numFmtId="42" fontId="2" fillId="0" borderId="0" xfId="2" applyFont="1" applyBorder="1" applyAlignment="1">
      <alignment horizontal="right" vertical="center"/>
    </xf>
    <xf numFmtId="42" fontId="5" fillId="0" borderId="0" xfId="2" applyFont="1" applyFill="1" applyBorder="1" applyAlignment="1" applyProtection="1"/>
    <xf numFmtId="41" fontId="0" fillId="0" borderId="0" xfId="0" applyNumberFormat="1"/>
  </cellXfs>
  <cellStyles count="3">
    <cellStyle name="Millares [0] 4" xfId="1" xr:uid="{00000000-0005-0000-0000-000000000000}"/>
    <cellStyle name="Moneda [0] 6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/DC/PDC2018/GASTOS/CONTABILIDAD/PREBALANCES/201803%20Prebalance%20y%20An&#225;lisis%20de%20Cuentas%20Parti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E"/>
      <sheetName val="Analisis de Cuentas"/>
      <sheetName val="InvBce"/>
      <sheetName val="Apertura"/>
      <sheetName val="LMayor"/>
      <sheetName val="LDiario"/>
      <sheetName val="Sueldos"/>
      <sheetName val="AF"/>
      <sheetName val="F29"/>
      <sheetName val="Cot prev"/>
      <sheetName val="LR"/>
      <sheetName val="LC"/>
      <sheetName val="LH"/>
      <sheetName val="Servel"/>
    </sheetNames>
    <sheetDataSet>
      <sheetData sheetId="0">
        <row r="59">
          <cell r="D59">
            <v>31148107</v>
          </cell>
        </row>
        <row r="60">
          <cell r="D60">
            <v>2490958</v>
          </cell>
        </row>
        <row r="61">
          <cell r="D61">
            <v>5466650</v>
          </cell>
        </row>
        <row r="62">
          <cell r="D62">
            <v>2588500</v>
          </cell>
        </row>
        <row r="63">
          <cell r="D63">
            <v>1749613</v>
          </cell>
        </row>
        <row r="64">
          <cell r="D64">
            <v>1882286</v>
          </cell>
        </row>
        <row r="66">
          <cell r="D66">
            <v>140000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0"/>
  <sheetViews>
    <sheetView tabSelected="1" zoomScaleNormal="100" workbookViewId="0">
      <selection activeCell="E7" sqref="E7"/>
    </sheetView>
  </sheetViews>
  <sheetFormatPr baseColWidth="10" defaultRowHeight="15" x14ac:dyDescent="0.25"/>
  <cols>
    <col min="1" max="1" width="11.28515625" bestFit="1" customWidth="1"/>
    <col min="2" max="2" width="37.28515625" bestFit="1" customWidth="1"/>
    <col min="3" max="3" width="31.140625" bestFit="1" customWidth="1"/>
    <col min="4" max="4" width="12.85546875" customWidth="1"/>
    <col min="5" max="5" width="12.42578125" customWidth="1"/>
    <col min="6" max="6" width="12.28515625" customWidth="1"/>
    <col min="7" max="9" width="6" bestFit="1" customWidth="1"/>
    <col min="10" max="10" width="5.5703125" bestFit="1" customWidth="1"/>
    <col min="11" max="11" width="7.28515625" bestFit="1" customWidth="1"/>
    <col min="12" max="12" width="10.85546875" bestFit="1" customWidth="1"/>
    <col min="13" max="13" width="8.140625" bestFit="1" customWidth="1"/>
    <col min="14" max="14" width="10.5703125" bestFit="1" customWidth="1"/>
    <col min="15" max="15" width="10.140625" bestFit="1" customWidth="1"/>
    <col min="16" max="16" width="12.28515625" bestFit="1" customWidth="1"/>
  </cols>
  <sheetData>
    <row r="1" spans="1:17" s="3" customFormat="1" ht="12" x14ac:dyDescent="0.2">
      <c r="A1" s="1" t="s">
        <v>0</v>
      </c>
      <c r="B1" s="2" t="s">
        <v>1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7" s="3" customFormat="1" ht="12" x14ac:dyDescent="0.2">
      <c r="A2" s="1" t="s">
        <v>2</v>
      </c>
      <c r="B2" s="2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7" s="3" customFormat="1" ht="12" x14ac:dyDescent="0.2">
      <c r="A3" s="1" t="s">
        <v>4</v>
      </c>
      <c r="B3" s="2" t="s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s="3" customFormat="1" ht="12" x14ac:dyDescent="0.2">
      <c r="A4" s="1" t="s">
        <v>6</v>
      </c>
      <c r="B4" s="2" t="s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s="3" customFormat="1" ht="12" x14ac:dyDescent="0.2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7" s="3" customFormat="1" ht="21" x14ac:dyDescent="0.2">
      <c r="D6" s="4"/>
      <c r="E6" s="5" t="s">
        <v>8</v>
      </c>
      <c r="G6" s="4"/>
      <c r="I6" s="4"/>
      <c r="J6" s="4"/>
      <c r="K6" s="4"/>
      <c r="L6" s="4"/>
      <c r="M6" s="4"/>
      <c r="N6" s="4"/>
      <c r="O6" s="4"/>
      <c r="P6" s="4"/>
    </row>
    <row r="7" spans="1:17" s="3" customFormat="1" ht="12" x14ac:dyDescent="0.2">
      <c r="D7" s="4"/>
      <c r="E7" s="6" t="s">
        <v>52</v>
      </c>
      <c r="G7" s="4"/>
      <c r="I7" s="4"/>
      <c r="J7" s="4"/>
      <c r="K7" s="4"/>
      <c r="L7" s="4"/>
      <c r="M7" s="4"/>
      <c r="N7" s="4"/>
      <c r="O7" s="4"/>
      <c r="P7" s="4"/>
    </row>
    <row r="8" spans="1:17" s="3" customFormat="1" ht="12" x14ac:dyDescent="0.2">
      <c r="D8" s="4"/>
      <c r="E8" s="4"/>
      <c r="F8" s="4"/>
      <c r="G8" s="4"/>
      <c r="H8" s="6"/>
      <c r="I8" s="4"/>
      <c r="J8" s="4"/>
      <c r="K8" s="4"/>
      <c r="L8" s="4"/>
      <c r="M8" s="4"/>
      <c r="N8" s="4"/>
      <c r="O8" s="4"/>
      <c r="P8" s="4"/>
    </row>
    <row r="9" spans="1:17" s="7" customFormat="1" ht="12" x14ac:dyDescent="0.2">
      <c r="B9" s="8" t="s">
        <v>9</v>
      </c>
      <c r="C9" s="7" t="s">
        <v>10</v>
      </c>
      <c r="D9" s="9" t="s">
        <v>11</v>
      </c>
      <c r="E9" s="9" t="s">
        <v>12</v>
      </c>
      <c r="F9" s="9" t="s">
        <v>13</v>
      </c>
      <c r="G9" s="9" t="s">
        <v>14</v>
      </c>
      <c r="H9" s="9" t="s">
        <v>15</v>
      </c>
      <c r="I9" s="9" t="s">
        <v>16</v>
      </c>
      <c r="J9" s="9" t="s">
        <v>17</v>
      </c>
      <c r="K9" s="9" t="s">
        <v>18</v>
      </c>
      <c r="L9" s="9" t="s">
        <v>19</v>
      </c>
      <c r="M9" s="9" t="s">
        <v>20</v>
      </c>
      <c r="N9" s="9" t="s">
        <v>21</v>
      </c>
      <c r="O9" s="9" t="s">
        <v>22</v>
      </c>
      <c r="P9" s="9" t="s">
        <v>23</v>
      </c>
    </row>
    <row r="10" spans="1:17" s="10" customFormat="1" ht="12" x14ac:dyDescent="0.2">
      <c r="B10" s="11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7" s="10" customFormat="1" ht="12" x14ac:dyDescent="0.2"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2"/>
    </row>
    <row r="12" spans="1:17" s="3" customFormat="1" ht="12" x14ac:dyDescent="0.2">
      <c r="A12" s="1"/>
      <c r="B12" s="3" t="s">
        <v>24</v>
      </c>
      <c r="C12" s="3" t="s">
        <v>25</v>
      </c>
      <c r="D12" s="14">
        <v>1291689</v>
      </c>
      <c r="E12" s="15">
        <v>1232962</v>
      </c>
      <c r="F12" s="15">
        <v>1755660</v>
      </c>
      <c r="G12" s="15"/>
      <c r="H12" s="15"/>
      <c r="I12" s="14"/>
      <c r="J12" s="14"/>
      <c r="K12" s="14"/>
      <c r="L12" s="14"/>
      <c r="M12" s="14"/>
      <c r="N12" s="14"/>
      <c r="O12" s="14"/>
      <c r="P12" s="16">
        <f>SUM(D12:O12)</f>
        <v>4280311</v>
      </c>
      <c r="Q12" s="3" t="s">
        <v>26</v>
      </c>
    </row>
    <row r="13" spans="1:17" s="3" customFormat="1" ht="12" x14ac:dyDescent="0.2">
      <c r="A13" s="1"/>
      <c r="B13" s="3" t="s">
        <v>27</v>
      </c>
      <c r="C13" s="3" t="s">
        <v>28</v>
      </c>
      <c r="D13" s="14">
        <v>978018</v>
      </c>
      <c r="E13" s="15">
        <v>897853</v>
      </c>
      <c r="F13" s="15">
        <v>1542132</v>
      </c>
      <c r="G13" s="15"/>
      <c r="H13" s="15"/>
      <c r="I13" s="14"/>
      <c r="J13" s="14"/>
      <c r="K13" s="14"/>
      <c r="L13" s="14"/>
      <c r="M13" s="14"/>
      <c r="N13" s="14"/>
      <c r="O13" s="14"/>
      <c r="P13" s="16">
        <f t="shared" ref="P13:P26" si="0">SUM(D13:O13)</f>
        <v>3418003</v>
      </c>
      <c r="Q13" s="3" t="s">
        <v>26</v>
      </c>
    </row>
    <row r="14" spans="1:17" s="3" customFormat="1" ht="12" x14ac:dyDescent="0.2">
      <c r="A14" s="1"/>
      <c r="B14" s="3" t="s">
        <v>29</v>
      </c>
      <c r="C14" s="3" t="s">
        <v>30</v>
      </c>
      <c r="D14" s="14">
        <v>978299</v>
      </c>
      <c r="E14" s="15">
        <v>864479</v>
      </c>
      <c r="F14" s="15">
        <v>2388421</v>
      </c>
      <c r="G14" s="15"/>
      <c r="H14" s="15"/>
      <c r="I14" s="14"/>
      <c r="J14" s="14"/>
      <c r="K14" s="14"/>
      <c r="L14" s="14"/>
      <c r="M14" s="14"/>
      <c r="N14" s="14"/>
      <c r="O14" s="14"/>
      <c r="P14" s="16">
        <f t="shared" si="0"/>
        <v>4231199</v>
      </c>
      <c r="Q14" s="3" t="s">
        <v>26</v>
      </c>
    </row>
    <row r="15" spans="1:17" s="3" customFormat="1" ht="12" x14ac:dyDescent="0.2">
      <c r="A15" s="1"/>
      <c r="B15" s="3" t="s">
        <v>31</v>
      </c>
      <c r="C15" s="3" t="s">
        <v>32</v>
      </c>
      <c r="D15" s="14">
        <v>263907</v>
      </c>
      <c r="E15" s="15">
        <v>361532</v>
      </c>
      <c r="F15" s="15">
        <v>30728</v>
      </c>
      <c r="G15" s="15"/>
      <c r="H15" s="15"/>
      <c r="I15" s="14"/>
      <c r="J15" s="14"/>
      <c r="K15" s="14"/>
      <c r="L15" s="14"/>
      <c r="M15" s="14"/>
      <c r="N15" s="14"/>
      <c r="O15" s="14"/>
      <c r="P15" s="16">
        <f t="shared" si="0"/>
        <v>656167</v>
      </c>
      <c r="Q15" s="3" t="s">
        <v>26</v>
      </c>
    </row>
    <row r="16" spans="1:17" s="3" customFormat="1" ht="12" x14ac:dyDescent="0.2">
      <c r="A16" s="1"/>
      <c r="B16" s="3" t="s">
        <v>33</v>
      </c>
      <c r="C16" s="3" t="s">
        <v>34</v>
      </c>
      <c r="D16" s="14">
        <v>1571064</v>
      </c>
      <c r="E16" s="15">
        <v>1572265</v>
      </c>
      <c r="F16" s="15">
        <v>2029965</v>
      </c>
      <c r="G16" s="15"/>
      <c r="H16" s="15"/>
      <c r="I16" s="14"/>
      <c r="J16" s="14"/>
      <c r="K16" s="14"/>
      <c r="L16" s="14"/>
      <c r="M16" s="14"/>
      <c r="N16" s="14"/>
      <c r="O16" s="14"/>
      <c r="P16" s="16">
        <f t="shared" si="0"/>
        <v>5173294</v>
      </c>
      <c r="Q16" s="3" t="s">
        <v>26</v>
      </c>
    </row>
    <row r="17" spans="1:17" s="3" customFormat="1" ht="12" x14ac:dyDescent="0.2">
      <c r="A17" s="1"/>
      <c r="B17" s="3" t="s">
        <v>35</v>
      </c>
      <c r="C17" s="3" t="s">
        <v>36</v>
      </c>
      <c r="D17" s="14">
        <v>1478526</v>
      </c>
      <c r="E17" s="15">
        <v>1409764</v>
      </c>
      <c r="F17" s="15">
        <v>1932465</v>
      </c>
      <c r="G17" s="15"/>
      <c r="H17" s="15"/>
      <c r="I17" s="14"/>
      <c r="J17" s="14"/>
      <c r="K17" s="14"/>
      <c r="L17" s="14"/>
      <c r="M17" s="14"/>
      <c r="N17" s="14"/>
      <c r="O17" s="14"/>
      <c r="P17" s="16">
        <f t="shared" si="0"/>
        <v>4820755</v>
      </c>
      <c r="Q17" s="3" t="s">
        <v>26</v>
      </c>
    </row>
    <row r="18" spans="1:17" s="3" customFormat="1" ht="12" x14ac:dyDescent="0.2">
      <c r="A18" s="17"/>
      <c r="B18" s="3" t="s">
        <v>37</v>
      </c>
      <c r="C18" s="17" t="s">
        <v>38</v>
      </c>
      <c r="D18" s="15">
        <v>874369</v>
      </c>
      <c r="E18" s="15">
        <v>805723</v>
      </c>
      <c r="F18" s="15">
        <v>1328421</v>
      </c>
      <c r="G18" s="15"/>
      <c r="H18" s="15"/>
      <c r="I18" s="14"/>
      <c r="J18" s="14"/>
      <c r="K18" s="14"/>
      <c r="L18" s="14"/>
      <c r="M18" s="14"/>
      <c r="N18" s="14"/>
      <c r="O18" s="14"/>
      <c r="P18" s="16">
        <f t="shared" si="0"/>
        <v>3008513</v>
      </c>
      <c r="Q18" s="3" t="s">
        <v>26</v>
      </c>
    </row>
    <row r="19" spans="1:17" s="3" customFormat="1" ht="12" x14ac:dyDescent="0.2">
      <c r="A19" s="1"/>
      <c r="B19" s="3" t="s">
        <v>39</v>
      </c>
      <c r="C19" s="3" t="s">
        <v>40</v>
      </c>
      <c r="D19" s="14">
        <v>1260399</v>
      </c>
      <c r="E19" s="15">
        <v>1046873</v>
      </c>
      <c r="F19" s="15">
        <v>1727318</v>
      </c>
      <c r="G19" s="15"/>
      <c r="H19" s="15"/>
      <c r="I19" s="14"/>
      <c r="J19" s="14"/>
      <c r="K19" s="14"/>
      <c r="L19" s="14"/>
      <c r="M19" s="14"/>
      <c r="N19" s="14"/>
      <c r="O19" s="14"/>
      <c r="P19" s="16">
        <f t="shared" si="0"/>
        <v>4034590</v>
      </c>
      <c r="Q19" s="3" t="s">
        <v>26</v>
      </c>
    </row>
    <row r="20" spans="1:17" s="3" customFormat="1" ht="12" x14ac:dyDescent="0.2">
      <c r="A20" s="1"/>
      <c r="B20" s="3" t="s">
        <v>41</v>
      </c>
      <c r="C20" s="3" t="s">
        <v>42</v>
      </c>
      <c r="D20" s="14">
        <v>290076</v>
      </c>
      <c r="E20" s="15">
        <v>290021</v>
      </c>
      <c r="F20" s="15">
        <v>749220</v>
      </c>
      <c r="G20" s="15"/>
      <c r="H20" s="15"/>
      <c r="I20" s="14"/>
      <c r="J20" s="14"/>
      <c r="K20" s="14"/>
      <c r="L20" s="14"/>
      <c r="M20" s="14"/>
      <c r="N20" s="14"/>
      <c r="O20" s="14"/>
      <c r="P20" s="16">
        <f t="shared" si="0"/>
        <v>1329317</v>
      </c>
      <c r="Q20" s="3" t="s">
        <v>26</v>
      </c>
    </row>
    <row r="21" spans="1:17" s="3" customFormat="1" ht="12" x14ac:dyDescent="0.2">
      <c r="A21" s="1"/>
      <c r="B21" s="3" t="s">
        <v>43</v>
      </c>
      <c r="C21" s="3" t="s">
        <v>42</v>
      </c>
      <c r="D21" s="14">
        <v>772134</v>
      </c>
      <c r="E21" s="15">
        <v>833484</v>
      </c>
      <c r="F21" s="15">
        <v>1257702</v>
      </c>
      <c r="G21" s="15"/>
      <c r="H21" s="15"/>
      <c r="I21" s="14"/>
      <c r="J21" s="14"/>
      <c r="K21" s="14"/>
      <c r="L21" s="14"/>
      <c r="M21" s="14"/>
      <c r="N21" s="14"/>
      <c r="O21" s="14"/>
      <c r="P21" s="16">
        <f t="shared" si="0"/>
        <v>2863320</v>
      </c>
      <c r="Q21" s="3" t="s">
        <v>26</v>
      </c>
    </row>
    <row r="22" spans="1:17" s="3" customFormat="1" ht="12" x14ac:dyDescent="0.2">
      <c r="A22" s="1"/>
      <c r="B22" s="3" t="s">
        <v>44</v>
      </c>
      <c r="C22" s="3" t="s">
        <v>45</v>
      </c>
      <c r="D22" s="14">
        <v>941987</v>
      </c>
      <c r="E22" s="15">
        <v>930398</v>
      </c>
      <c r="F22" s="15">
        <v>1423167</v>
      </c>
      <c r="G22" s="15"/>
      <c r="H22" s="15"/>
      <c r="I22" s="14"/>
      <c r="J22" s="14"/>
      <c r="K22" s="14"/>
      <c r="L22" s="14"/>
      <c r="M22" s="14"/>
      <c r="N22" s="14"/>
      <c r="O22" s="14"/>
      <c r="P22" s="16">
        <f t="shared" si="0"/>
        <v>3295552</v>
      </c>
      <c r="Q22" s="3" t="s">
        <v>26</v>
      </c>
    </row>
    <row r="23" spans="1:17" s="3" customFormat="1" ht="12" x14ac:dyDescent="0.2">
      <c r="A23" s="1"/>
      <c r="B23" s="3" t="s">
        <v>46</v>
      </c>
      <c r="C23" s="3" t="s">
        <v>47</v>
      </c>
      <c r="D23" s="14"/>
      <c r="E23" s="15"/>
      <c r="F23" s="15">
        <v>475561</v>
      </c>
      <c r="G23" s="15"/>
      <c r="H23" s="15"/>
      <c r="I23" s="14"/>
      <c r="J23" s="14"/>
      <c r="K23" s="14"/>
      <c r="L23" s="14"/>
      <c r="M23" s="14"/>
      <c r="N23" s="14"/>
      <c r="O23" s="14"/>
      <c r="P23" s="16">
        <f t="shared" si="0"/>
        <v>475561</v>
      </c>
      <c r="Q23" s="3" t="s">
        <v>26</v>
      </c>
    </row>
    <row r="24" spans="1:17" s="3" customFormat="1" ht="12" x14ac:dyDescent="0.2">
      <c r="A24" s="1"/>
      <c r="B24" s="3" t="s">
        <v>48</v>
      </c>
      <c r="C24" s="3" t="s">
        <v>42</v>
      </c>
      <c r="D24" s="14">
        <v>779246</v>
      </c>
      <c r="E24" s="15">
        <v>617637</v>
      </c>
      <c r="F24" s="15">
        <v>1169589</v>
      </c>
      <c r="G24" s="15"/>
      <c r="H24" s="15"/>
      <c r="I24" s="14"/>
      <c r="J24" s="14"/>
      <c r="K24" s="14"/>
      <c r="L24" s="14"/>
      <c r="M24" s="14"/>
      <c r="N24" s="14"/>
      <c r="O24" s="14"/>
      <c r="P24" s="16">
        <f t="shared" si="0"/>
        <v>2566472</v>
      </c>
      <c r="Q24" s="3" t="s">
        <v>26</v>
      </c>
    </row>
    <row r="25" spans="1:17" s="3" customFormat="1" ht="12" x14ac:dyDescent="0.2">
      <c r="A25" s="1"/>
      <c r="B25" s="3" t="s">
        <v>49</v>
      </c>
      <c r="C25" s="3" t="s">
        <v>50</v>
      </c>
      <c r="D25" s="14">
        <v>661400</v>
      </c>
      <c r="E25" s="15">
        <v>576536</v>
      </c>
      <c r="F25" s="15">
        <v>1062535</v>
      </c>
      <c r="G25" s="15"/>
      <c r="H25" s="15"/>
      <c r="I25" s="14"/>
      <c r="J25" s="14"/>
      <c r="K25" s="14"/>
      <c r="L25" s="14"/>
      <c r="M25" s="14"/>
      <c r="N25" s="14"/>
      <c r="O25" s="14"/>
      <c r="P25" s="16">
        <f t="shared" si="0"/>
        <v>2300471</v>
      </c>
      <c r="Q25" s="3" t="s">
        <v>26</v>
      </c>
    </row>
    <row r="26" spans="1:17" s="3" customFormat="1" ht="12" x14ac:dyDescent="0.2">
      <c r="A26" s="17"/>
      <c r="B26" s="3" t="s">
        <v>51</v>
      </c>
      <c r="C26" s="17" t="s">
        <v>38</v>
      </c>
      <c r="D26" s="15">
        <v>869062</v>
      </c>
      <c r="E26" s="15">
        <v>810414</v>
      </c>
      <c r="F26" s="14">
        <v>1333113</v>
      </c>
      <c r="G26" s="15"/>
      <c r="H26" s="15"/>
      <c r="I26" s="14"/>
      <c r="J26" s="14"/>
      <c r="K26" s="14"/>
      <c r="L26" s="14"/>
      <c r="M26" s="14"/>
      <c r="N26" s="14"/>
      <c r="O26" s="14"/>
      <c r="P26" s="16">
        <f t="shared" si="0"/>
        <v>3012589</v>
      </c>
      <c r="Q26" s="3" t="s">
        <v>26</v>
      </c>
    </row>
    <row r="27" spans="1:17" s="3" customFormat="1" ht="12" x14ac:dyDescent="0.2">
      <c r="A27" s="1"/>
      <c r="D27" s="18"/>
      <c r="E27" s="14"/>
      <c r="G27" s="14"/>
      <c r="H27" s="14"/>
      <c r="I27" s="14"/>
      <c r="J27" s="14"/>
      <c r="K27" s="14"/>
      <c r="L27" s="14"/>
      <c r="M27" s="14"/>
      <c r="N27" s="14"/>
      <c r="O27" s="14"/>
      <c r="P27" s="16"/>
    </row>
    <row r="28" spans="1:17" s="3" customFormat="1" ht="12" x14ac:dyDescent="0.2">
      <c r="A28" s="10" t="s">
        <v>23</v>
      </c>
      <c r="B28" s="10"/>
      <c r="C28" s="10"/>
      <c r="D28" s="19">
        <f t="shared" ref="D28:E28" si="1">SUM(D12:D26)</f>
        <v>13010176</v>
      </c>
      <c r="E28" s="19">
        <f t="shared" si="1"/>
        <v>12249941</v>
      </c>
      <c r="F28" s="19">
        <f>SUM(F12:F26)</f>
        <v>20205997</v>
      </c>
      <c r="G28" s="19">
        <f t="shared" ref="G28:O28" si="2">SUM(G12:G27)</f>
        <v>0</v>
      </c>
      <c r="H28" s="19">
        <f t="shared" si="2"/>
        <v>0</v>
      </c>
      <c r="I28" s="19">
        <f t="shared" si="2"/>
        <v>0</v>
      </c>
      <c r="J28" s="19">
        <f t="shared" si="2"/>
        <v>0</v>
      </c>
      <c r="K28" s="19">
        <f t="shared" si="2"/>
        <v>0</v>
      </c>
      <c r="L28" s="19">
        <f t="shared" si="2"/>
        <v>0</v>
      </c>
      <c r="M28" s="19">
        <f t="shared" si="2"/>
        <v>0</v>
      </c>
      <c r="N28" s="19">
        <f t="shared" si="2"/>
        <v>0</v>
      </c>
      <c r="O28" s="19">
        <f t="shared" si="2"/>
        <v>0</v>
      </c>
      <c r="P28" s="16">
        <f>SUM(P12:P27)</f>
        <v>45466114</v>
      </c>
    </row>
    <row r="29" spans="1:17" s="3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 s="20">
        <f>+[1]BCE!D59+[1]BCE!D60+[1]BCE!D61+[1]BCE!D62+[1]BCE!D63+[1]BCE!D64+[1]BCE!D66</f>
        <v>45466114</v>
      </c>
    </row>
    <row r="30" spans="1:17" s="3" customForma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 s="20">
        <f>+P28-P29</f>
        <v>0</v>
      </c>
    </row>
  </sheetData>
  <pageMargins left="0.70866141732283472" right="0.70866141732283472" top="0.74803149606299213" bottom="0.74803149606299213" header="0.31496062992125984" footer="0.31496062992125984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Sueldos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PDC_11</cp:lastModifiedBy>
  <dcterms:created xsi:type="dcterms:W3CDTF">2018-04-10T16:00:22Z</dcterms:created>
  <dcterms:modified xsi:type="dcterms:W3CDTF">2018-04-10T18:34:29Z</dcterms:modified>
</cp:coreProperties>
</file>